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gszc-my.sharepoint.com/personal/palyazat_gszc_hu/Documents/Tamara-Zsuzsi közös/"/>
    </mc:Choice>
  </mc:AlternateContent>
  <xr:revisionPtr revIDLastSave="30" documentId="13_ncr:1_{BE6C8412-7CD7-46E5-A03C-F15BA516AD1E}" xr6:coauthVersionLast="47" xr6:coauthVersionMax="47" xr10:uidLastSave="{9F20FA01-DA09-406D-8C7B-38EA6F13CFDB}"/>
  <bookViews>
    <workbookView xWindow="-108" yWindow="-108" windowWidth="23256" windowHeight="12456" xr2:uid="{9E55DE66-BE56-41CB-B0C1-93252828857F}"/>
  </bookViews>
  <sheets>
    <sheet name="Munk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1" l="1"/>
  <c r="D13" i="1"/>
  <c r="D14" i="1"/>
  <c r="D4" i="1"/>
</calcChain>
</file>

<file path=xl/sharedStrings.xml><?xml version="1.0" encoding="utf-8"?>
<sst xmlns="http://schemas.openxmlformats.org/spreadsheetml/2006/main" count="63" uniqueCount="58">
  <si>
    <t>Intézmény neve</t>
  </si>
  <si>
    <t>Projekt kódja</t>
  </si>
  <si>
    <t>Projekt címe</t>
  </si>
  <si>
    <t>Támogatási összeg</t>
  </si>
  <si>
    <t>Időtartam</t>
  </si>
  <si>
    <t>Célok</t>
  </si>
  <si>
    <t>Megvalósítás</t>
  </si>
  <si>
    <t>Centrum Konzorcium (Gépészeti Centrum és 9 iskolája)</t>
  </si>
  <si>
    <t>2024-1-HU01-KA121-VET-000220232</t>
  </si>
  <si>
    <t>Külföldi jó gyakorlatok és innovatív szakmai megoldások megfigyelése és itthoni napi munkába adaptálása. Résztvevők szakmai idegen nyelvi kompetenciáinak fejlesztése, munkatársak számára külföldi továbbképzési lehetőség biztosítása.</t>
  </si>
  <si>
    <t>Munkatársak min. 5 napos szakmai látogatása (job shadowing), külföldi kurzus (min. 5 nap) . Diákok számára legalább 3 hetes, akár 1 éves, összefüggő, külföldi tapasztalatszerzés biztosítása valós munkakörnyezetben. Nemzetközi versenyen való részvétel a kiemelkedő teljesítményt nyújtó diákoknak és felkészítő tanáraiknak.</t>
  </si>
  <si>
    <t>Kossuth Lajos Két Tanítási Nyelvű Technikum</t>
  </si>
  <si>
    <t>2024-1-HU01-KA121-VET-000228842</t>
  </si>
  <si>
    <t>Új technológiák földön és levegőben: Külföldi szakmai gyakorlatok autós, repülős gépészeti, műszaki és közlekedési területeken 2024/2025</t>
  </si>
  <si>
    <t>2024.06.01-2025.08.31.</t>
  </si>
  <si>
    <t>Külföldi szakmai gyakorlati képzési lehetőség biztosítása a diákoknak, munkatársak folyamatos hozzáférésének biztosítása a nemzetközi továbbképzésekhez.</t>
  </si>
  <si>
    <t>Munkatársak min. 5 napos szakmai látogatása (job shadowing), külföldi kurzuson való részvétel (min. 5 nap). Diákok számára legalább 3 hetes, akár 1 éves, összefüggő, külföldi tapasztalatszerzés valós munkakörnyezetben.</t>
  </si>
  <si>
    <t>Eötvös Lóránd Technikum</t>
  </si>
  <si>
    <t>2024-1-HU01-KA121-VET-000207480</t>
  </si>
  <si>
    <t>Minőségi oktatás, minőségi gyártás</t>
  </si>
  <si>
    <t>Ganz Ábrahám Két Tanítási Nyelvű Technikum</t>
  </si>
  <si>
    <t>2024-1-LV01-KA220-VET-000251786</t>
  </si>
  <si>
    <t>EnterSTEAM</t>
  </si>
  <si>
    <t>36 520 € </t>
  </si>
  <si>
    <t>2024.09.01-2027.01.31.</t>
  </si>
  <si>
    <t>A szakképzés versenyképességének javítása, a diákok munkaerőpiaci lehetőségeinek javítása, STEAM alapú interaktív tananyagok kidolgozása és tesztelése a diákok kreativitásának, vállalkozói készségeinek fejlesztése érdekében, az inkluzív szemlélet alkalmazásával.</t>
  </si>
  <si>
    <t>Résztvevő országok: Lettország, Ausztria, Románia, Olaszország, Törökország, Magyarország.Nemzetközi partnertalálkozók és közös szellemi termék kidolgozása.</t>
  </si>
  <si>
    <t>2024-es Pályázatok</t>
  </si>
  <si>
    <t>2025-ös Pályázatok</t>
  </si>
  <si>
    <t>Szily Kálmán Technikum és Kollégium</t>
  </si>
  <si>
    <t>2024-1-HU01-KA121-VET-000230551</t>
  </si>
  <si>
    <t>2024.06.01-2026.05.31.</t>
  </si>
  <si>
    <t>Tanulók felkészítése a nemzetközi munkaerő-piaci elvárásokra. Oktatótestület felkészítése a nemzetközi projektekben való aktív részvételre, oktatók módszertani megújulása.  Nemzetközi szakképzés jó gyakorlatainak integrálása a hazai oktatásba.</t>
  </si>
  <si>
    <t>2024.06.01-2026.05.31</t>
  </si>
  <si>
    <t>2025-1-HU01-KA121-VET-000320212</t>
  </si>
  <si>
    <t>2025-1-HU01-KA121-VET-000313892</t>
  </si>
  <si>
    <t xml:space="preserve"> 2025-1-HU01-KA121-VET-000328834 </t>
  </si>
  <si>
    <t>Eötvös Loránd Technikum</t>
  </si>
  <si>
    <t>Minőségi oktatás. Minőségi gyártás.</t>
  </si>
  <si>
    <t xml:space="preserve">Tanulóink három hetes szakmai gyakorlaton vesznek részt, melyet a profiljuknak megfelelő cégnél töltenek. Mind az informatika ágazaton tanuló diákoknak, mind a mechatronikai technikus és gépgyártástechnológiai technikus diákoknak lehetősége van a mobilitáson való részvételre. Ezzel  a pályázattal 37 tanulónak nyílt alkalma a külföldi gyakorlatra. Oktatóink egy hetes szakmai látogatáson vesznek részt, illetve a külföldi szakmai továbbképzések is egy hetes intervallumot ölelnek fel. </t>
  </si>
  <si>
    <t xml:space="preserve">A projekt mind a tanulóknak, mind az oktatóknak lehetőséget biztosít a külföldi tapasztalatszerzésre. Tanulóink a három hetes szakmai gyakorlatot Spanyolországban, Sevillában és Malagán teljesítik. A pályázattal oktatóink európa más oktatási intézményeinél tehetnek szakmai látogatást, az ott szerzett tapasztalataikat, jó gyakorlatokat pedig beépítik itthoni munkájukba. Továbbá, az oktatók részt vehetnek külföldi továbbképzéseken is, mellyel fejleszthetik szakmai kompetenciáikat, módszertanukat. </t>
  </si>
  <si>
    <t>Öveges József Technikum</t>
  </si>
  <si>
    <t>2024-2-FI01-KA210-SCH-000294712</t>
  </si>
  <si>
    <t>New Generation Promoting Sustainable Development Goals</t>
  </si>
  <si>
    <t>2025.01.27-2026.05.26.</t>
  </si>
  <si>
    <t>Új technológiák földön és levegőben: Külföldi szakmai gyakorlatok autós, repülős gépészeti, műszaki és közlekedési területeken 2025/2026</t>
  </si>
  <si>
    <t>Az innovatív gépészeti szakképzésért, a gépészeti szakképzés innovációjáért 2025-2026</t>
  </si>
  <si>
    <t>Az innovatív gépészeti szakképzésért, a gépészeti szakképzés innovációjáért 2024-2025</t>
  </si>
  <si>
    <t>A projekt célja, hogy fejlessze a diákok kulcskompetenciáit és digitális készségeit, miközben előmozdítja a környezeti fenntarthatóság, a sokszínűség, az inkluzivitás és az emberi jogok értékét, ismeretét és tudatosságát. Ezenkívül célunk a kulturális megértés, az inkluzivitás és a digitalizáció előmozdítása az oktatási folyamaton belül, biztosítva, hogy a diákok jól felkészüljenek az egyre inkább a digitális világban való boldoguláshoz szükséges eszközökkel.</t>
  </si>
  <si>
    <t>3 mobilitás a környezeti fenntarthatóság, az emberi jogok és az e-biztonság témakörében. Egy eTwinning projekt megvalósítása alprojektként. Egy e-könyv, amely a diákok példaképeikről írt cikkeit tartalmazza. A sokszínűséget, a környezeti fenntarthatóságot, az emberi jogokat és az e-biztonságot előmozdító események és kampányok. Digitális képregénysorozat. 3 közös esemény, amely az e-biztonságot, a környezeti fenntarthatóságot és az emberi jogokat helyezi előtérbe</t>
  </si>
  <si>
    <t xml:space="preserve">Négy munkatárs vett részt 2025 szeptemberében Dániában egy job shadowingon, Herning városában. A mobilitás célja a dán szakképzési rendszer és a EuroSkills szakmai verseny teljes megismerése volt az épületgépészet területén. A dán szakképzési rendszer, a EuroSkills verseny menete, a versenyfeladatok, a szakmai skillek részletes megismerése kiváló lehetőség volt 3 fiatal épületgépész szakmai kolléga számára a szakmai ismeretek bővítéséhez. Az épületgépészet területén is új eszközök, technológiák jelennek meg, a verseny pedig kiváló alkalmat ad ezek nyomon kísérésére, az ott látottak alkalmazására a szakmai oktatás területén. 2025 őszén 14 épületgépész technikus tanuló és 2 kísérő tanár vett részt egy három hetes szakmai mobilitáson Cipruson Larnaca városában. A tanulók a fogadó partner által szervezett szállodákban végeztek karbantartói tevékenységet. Ennek során többek között a hűtéstechnika, vízellátás, csatornázás, uszodatechnika terén szereztek új, illetve alkalmazták a már megszerzett ismereteiket. Komplex módon látthatták teljes épületgépészeti rendszerek működését. Azt is megtanulták, hogy hogyan kell megfelelően – olykor a vendégekkel is - kommunikálni, betekintést nyertek a hatékony munkaszervezésbe is. A mobilitás során erősödött  még az önállóságuk, a csapatmunka, valamint a problémamegoldás is.
Hétvégén szabadidős programokon vettek részt a tanulók, amely során több nevezetességet tekintettek meg, betekintést nyerve Ciprus történelmébe és kultúrájába (pl. Kurion régészeti park, állatkert, larnacai vár). 4 munkatárs kurzuson vett részt. Egy fő Horvátországban AI témában tett szert hasznos új ismeretekre, 3 fő Spanyolországban tanulmányozta az alábbi témákat: Vezetői készség fejlesztés, interkulturális nevelés módszertana, tanítási készség fejlesztés, környezetvédelmi tudatosság, fenntartható fejlődés. </t>
  </si>
  <si>
    <t>Külföldi tapasztalatszerzési lehetőség diákoknak és tanároknak. Szakmai látogatási lehetőség hasonló profilú intézményeknél, illetve részvétel továbbképzéseken. A szakmai paramétereken túlmutató készségek és kompetenciák fejlesztése.</t>
  </si>
  <si>
    <t>Célunk, hogy a projekt végére a konzorciumban részt vevő tagintézmények végzős gépész tanulóinak legalább 10%-a vegyen részt külföldi szakmai gyakorlaton, ahol az Ipar 4.0 alapú szakmai készség és kompetencia fejlesztő mobilitások által növelhetjük a résztvevők szakmai és egyéb készségeit és kompetenciáit, ezáltal növelve elhelyezkedési esélyeiket a hazai és nemzetközi munkaerőpiacon. Továbbá a munkatársaink külföldi továbbképzését is jelen pályázat biztosítja. Prioritásaink: inkluzíó, zöldítés, digitális megújulás</t>
  </si>
  <si>
    <t xml:space="preserve">A program keretében szakmai alapképzésben tanuló autós, repülős és logisztikás diákjaink legalább 3 hetes szakmai gyakorlatát és munkatársaink legalább 5 napos továbbképzését szeretnénk biztosítani csere programokon keresztül. Kiemelve az intézményi, nemzeti és nemzetközi prioritásokat, mint környezettudatosság, IKT eszközök, egyéni tanulmányutak. </t>
  </si>
  <si>
    <t>2 fő diákunk Lyon-ban vett részt versenyen. Munkatársaink egy hetes szakmai látogatáson vesznek részt régi és új partnereinknél. Számos aktív nemzetközi kapcsolatunk alapján rendszeresen küldünk diákokat és tanárokat Franciaországba, Törökországba, Finnországba, illetve fogadjuk az innen érkezőket is.</t>
  </si>
  <si>
    <t>Három hetes szakmai gyakorlatok során igyekszünk a tanulókat a szakmai profiljuknak megfelelő külföldi cégeknél elhelyezni, de partner iskoláknál is van lehetőség gyakorlat teljesítésére, akár tanórákon való részvételre. Partnerségi kapcsolataink csere alapon működnek, Franciországba, Törökországba, Spanyolországba, Olaszországba és Németországba is szervezünk utakat. Munkatársaink kísérőtanárként segítik a diák mobilitásokat, ezen felül egy hetes szakmai látogatásokon vesznek részt. Kollégáinknak lehetősége van továbképzésen is részt venni, általájuk választott témában.</t>
  </si>
  <si>
    <t>2025.06.01-2027.05.31.</t>
  </si>
  <si>
    <t>18 tanuló szakmai gyakorlaton vett részt Spanyolországban, Malagán. 10 főmunkatárs szakmai tanulmányi úton vett részt,Malagán látogattak meg hasonló profilú cégeket és iskolákat. 3 oktató külföldi szakmai továbbképzésen vett részt, a tanultak segítségével olyan szakmai ismeretre tettek szert, ami hozzájárul az intézményben folyó szakmai  munka színvonalának emeléséhez és saját kompetenciájuk, készségük fejlesztéséhez.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</si>
</sst>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Ft&quot;_-;\-* #,##0.00\ &quot;Ft&quot;_-;_-* &quot;-&quot;??\ &quot;Ft&quot;_-;_-@_-"/>
    <numFmt numFmtId="164" formatCode="#,##0\ [$€-1];[Red]\-#,##0\ [$€-1]"/>
    <numFmt numFmtId="165" formatCode="_-* #,##0.00\ [$€-1]_-;\-* #,##0.00\ [$€-1]_-;_-* &quot;-&quot;??\ [$€-1]_-;_-@_-"/>
    <numFmt numFmtId="166" formatCode="_-* #,##0\ [$€-1]_-;\-* #,##0\ [$€-1]_-;_-* &quot;-&quot;??\ [$€-1]_-;_-@_-"/>
  </numFmts>
  <fonts count="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color rgb="FF242424"/>
      <name val="Times New Roman"/>
      <family val="1"/>
      <charset val="238"/>
    </font>
    <font>
      <sz val="12"/>
      <color rgb="FF000000"/>
      <name val="Times New Roman"/>
      <family val="1"/>
      <charset val="238"/>
    </font>
    <font>
      <sz val="12"/>
      <color theme="1"/>
      <name val="Times New Roman"/>
      <family val="1"/>
      <charset val="238"/>
    </font>
    <font>
      <b/>
      <sz val="14"/>
      <color theme="1"/>
      <name val="Times New Roman"/>
      <family val="1"/>
      <charset val="238"/>
    </font>
    <font>
      <sz val="11"/>
      <color theme="1"/>
      <name val="Times New Roman"/>
      <family val="1"/>
      <charset val="238"/>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0" fillId="0" borderId="0" xfId="0" applyAlignment="1">
      <alignment wrapText="1"/>
    </xf>
    <xf numFmtId="0" fontId="0" fillId="0" borderId="0" xfId="0" applyAlignment="1">
      <alignment vertical="center" wrapText="1"/>
    </xf>
    <xf numFmtId="0" fontId="2" fillId="0" borderId="0" xfId="0" applyFont="1" applyAlignment="1">
      <alignment vertical="center" wrapText="1"/>
    </xf>
    <xf numFmtId="0" fontId="2" fillId="0" borderId="0" xfId="0" applyFont="1"/>
    <xf numFmtId="0" fontId="0" fillId="0" borderId="0" xfId="0" applyAlignment="1">
      <alignment horizontal="center" vertical="center" wrapText="1"/>
    </xf>
    <xf numFmtId="0" fontId="4" fillId="2" borderId="1" xfId="0" applyFont="1" applyFill="1" applyBorder="1" applyAlignment="1">
      <alignment vertical="center" wrapText="1"/>
    </xf>
    <xf numFmtId="165" fontId="0" fillId="0" borderId="0" xfId="1" applyNumberFormat="1" applyFont="1" applyAlignment="1">
      <alignment horizontal="center" vertical="center" wrapText="1"/>
    </xf>
    <xf numFmtId="164" fontId="0" fillId="0" borderId="0" xfId="0" applyNumberFormat="1" applyAlignment="1">
      <alignment horizontal="right" vertical="center" wrapText="1"/>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8" fillId="0" borderId="0" xfId="0" applyFont="1" applyAlignment="1">
      <alignment vertical="center" wrapText="1"/>
    </xf>
    <xf numFmtId="0" fontId="8" fillId="0" borderId="0" xfId="0" applyFont="1"/>
    <xf numFmtId="0" fontId="8"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horizontal="center" vertical="center" wrapText="1"/>
    </xf>
    <xf numFmtId="166" fontId="8" fillId="0" borderId="0" xfId="0" applyNumberFormat="1" applyFont="1" applyAlignment="1">
      <alignment horizontal="center" vertical="center" wrapText="1"/>
    </xf>
    <xf numFmtId="0" fontId="8" fillId="0" borderId="0" xfId="0" applyFont="1" applyAlignment="1">
      <alignment horizontal="center" vertical="center"/>
    </xf>
    <xf numFmtId="166" fontId="8" fillId="0" borderId="0" xfId="1" applyNumberFormat="1" applyFont="1" applyAlignment="1">
      <alignment horizontal="center" vertical="center"/>
    </xf>
    <xf numFmtId="166" fontId="8"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xf>
    <xf numFmtId="0" fontId="7" fillId="0" borderId="0" xfId="0" applyFont="1" applyAlignment="1">
      <alignment horizontal="center" vertical="center" wrapText="1"/>
    </xf>
    <xf numFmtId="0" fontId="0" fillId="0" borderId="0" xfId="0" applyAlignment="1">
      <alignment horizontal="right" vertical="center" wrapText="1"/>
    </xf>
  </cellXfs>
  <cellStyles count="2">
    <cellStyle name="Normál" xfId="0" builtinId="0"/>
    <cellStyle name="Pénznem"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B1B9-779C-4E54-AE99-CD4846ED16EC}">
  <dimension ref="A1:G16"/>
  <sheetViews>
    <sheetView tabSelected="1" topLeftCell="A14" workbookViewId="0">
      <selection activeCell="C13" sqref="C13"/>
    </sheetView>
  </sheetViews>
  <sheetFormatPr defaultRowHeight="14.4" x14ac:dyDescent="0.3"/>
  <cols>
    <col min="1" max="1" width="50" customWidth="1"/>
    <col min="2" max="2" width="33.44140625" bestFit="1" customWidth="1"/>
    <col min="3" max="3" width="52.21875" customWidth="1"/>
    <col min="4" max="4" width="16.5546875" customWidth="1"/>
    <col min="5" max="5" width="21.88671875" customWidth="1"/>
    <col min="6" max="6" width="41" customWidth="1"/>
    <col min="7" max="7" width="53.109375" customWidth="1"/>
  </cols>
  <sheetData>
    <row r="1" spans="1:7" ht="18" x14ac:dyDescent="0.35">
      <c r="A1" s="23" t="s">
        <v>27</v>
      </c>
      <c r="B1" s="23"/>
      <c r="C1" s="23"/>
      <c r="D1" s="23"/>
      <c r="E1" s="23"/>
      <c r="F1" s="23"/>
      <c r="G1" s="23"/>
    </row>
    <row r="2" spans="1:7" s="4" customFormat="1" ht="28.8" x14ac:dyDescent="0.3">
      <c r="A2" s="3" t="s">
        <v>0</v>
      </c>
      <c r="B2" s="3" t="s">
        <v>1</v>
      </c>
      <c r="C2" s="3" t="s">
        <v>2</v>
      </c>
      <c r="D2" s="3" t="s">
        <v>3</v>
      </c>
      <c r="E2" s="3" t="s">
        <v>4</v>
      </c>
      <c r="F2" s="3" t="s">
        <v>5</v>
      </c>
      <c r="G2" s="3" t="s">
        <v>6</v>
      </c>
    </row>
    <row r="3" spans="1:7" ht="86.4" x14ac:dyDescent="0.3">
      <c r="A3" s="2" t="s">
        <v>7</v>
      </c>
      <c r="B3" s="2" t="s">
        <v>8</v>
      </c>
      <c r="C3" s="2" t="s">
        <v>47</v>
      </c>
      <c r="D3" s="8">
        <v>385273</v>
      </c>
      <c r="E3" s="2" t="s">
        <v>33</v>
      </c>
      <c r="F3" s="2" t="s">
        <v>9</v>
      </c>
      <c r="G3" s="2" t="s">
        <v>10</v>
      </c>
    </row>
    <row r="4" spans="1:7" ht="57.6" x14ac:dyDescent="0.3">
      <c r="A4" s="2" t="s">
        <v>11</v>
      </c>
      <c r="B4" s="2" t="s">
        <v>12</v>
      </c>
      <c r="C4" s="2" t="s">
        <v>13</v>
      </c>
      <c r="D4" s="8">
        <f>102873+74656</f>
        <v>177529</v>
      </c>
      <c r="E4" s="2" t="s">
        <v>31</v>
      </c>
      <c r="F4" s="2" t="s">
        <v>15</v>
      </c>
      <c r="G4" s="2" t="s">
        <v>16</v>
      </c>
    </row>
    <row r="5" spans="1:7" ht="115.2" x14ac:dyDescent="0.3">
      <c r="A5" s="2" t="s">
        <v>17</v>
      </c>
      <c r="B5" s="2" t="s">
        <v>18</v>
      </c>
      <c r="C5" s="2" t="s">
        <v>19</v>
      </c>
      <c r="D5" s="8">
        <v>67435</v>
      </c>
      <c r="E5" s="2" t="s">
        <v>14</v>
      </c>
      <c r="F5" s="2" t="s">
        <v>32</v>
      </c>
      <c r="G5" s="2" t="s">
        <v>57</v>
      </c>
    </row>
    <row r="6" spans="1:7" ht="409.6" x14ac:dyDescent="0.3">
      <c r="A6" s="2" t="s">
        <v>29</v>
      </c>
      <c r="B6" s="2" t="s">
        <v>30</v>
      </c>
      <c r="C6" s="2"/>
      <c r="D6" s="8">
        <v>63381</v>
      </c>
      <c r="E6" s="2" t="s">
        <v>31</v>
      </c>
      <c r="F6" s="2" t="s">
        <v>51</v>
      </c>
      <c r="G6" s="9" t="s">
        <v>50</v>
      </c>
    </row>
    <row r="7" spans="1:7" ht="129.6" customHeight="1" x14ac:dyDescent="0.3">
      <c r="A7" s="22" t="s">
        <v>20</v>
      </c>
      <c r="B7" s="22" t="s">
        <v>21</v>
      </c>
      <c r="C7" s="22" t="s">
        <v>22</v>
      </c>
      <c r="D7" s="25" t="s">
        <v>23</v>
      </c>
      <c r="E7" s="22" t="s">
        <v>24</v>
      </c>
      <c r="F7" s="22" t="s">
        <v>25</v>
      </c>
      <c r="G7" s="22" t="s">
        <v>26</v>
      </c>
    </row>
    <row r="8" spans="1:7" x14ac:dyDescent="0.3">
      <c r="A8" s="22"/>
      <c r="B8" s="22"/>
      <c r="C8" s="22"/>
      <c r="D8" s="25"/>
      <c r="E8" s="22"/>
      <c r="F8" s="22"/>
      <c r="G8" s="22"/>
    </row>
    <row r="9" spans="1:7" x14ac:dyDescent="0.3">
      <c r="A9" s="22"/>
      <c r="B9" s="22"/>
      <c r="C9" s="22"/>
      <c r="D9" s="25"/>
      <c r="E9" s="22"/>
      <c r="F9" s="22"/>
      <c r="G9" s="22"/>
    </row>
    <row r="10" spans="1:7" ht="187.2" x14ac:dyDescent="0.3">
      <c r="A10" s="2" t="s">
        <v>41</v>
      </c>
      <c r="B10" s="2" t="s">
        <v>42</v>
      </c>
      <c r="C10" s="2" t="s">
        <v>43</v>
      </c>
      <c r="D10" s="7">
        <v>18644</v>
      </c>
      <c r="E10" s="2" t="s">
        <v>44</v>
      </c>
      <c r="F10" s="10" t="s">
        <v>48</v>
      </c>
      <c r="G10" s="10" t="s">
        <v>49</v>
      </c>
    </row>
    <row r="11" spans="1:7" ht="15.6" x14ac:dyDescent="0.3">
      <c r="A11" s="2"/>
      <c r="B11" s="2"/>
      <c r="C11" s="2"/>
      <c r="D11" s="5"/>
      <c r="E11" s="2"/>
      <c r="F11" s="10"/>
      <c r="G11" s="2"/>
    </row>
    <row r="12" spans="1:7" ht="17.399999999999999" x14ac:dyDescent="0.3">
      <c r="A12" s="24" t="s">
        <v>28</v>
      </c>
      <c r="B12" s="24"/>
      <c r="C12" s="24"/>
      <c r="D12" s="24"/>
      <c r="E12" s="24"/>
      <c r="F12" s="24"/>
      <c r="G12" s="24"/>
    </row>
    <row r="13" spans="1:7" ht="202.8" x14ac:dyDescent="0.3">
      <c r="A13" s="13" t="s">
        <v>7</v>
      </c>
      <c r="B13" s="19" t="s">
        <v>34</v>
      </c>
      <c r="C13" s="17" t="s">
        <v>46</v>
      </c>
      <c r="D13" s="20">
        <f>322101+249257</f>
        <v>571358</v>
      </c>
      <c r="E13" s="19" t="s">
        <v>56</v>
      </c>
      <c r="F13" s="11" t="s">
        <v>52</v>
      </c>
      <c r="G13" s="15" t="s">
        <v>55</v>
      </c>
    </row>
    <row r="14" spans="1:7" ht="156" x14ac:dyDescent="0.3">
      <c r="A14" s="13" t="s">
        <v>11</v>
      </c>
      <c r="B14" s="19" t="s">
        <v>35</v>
      </c>
      <c r="C14" s="17" t="s">
        <v>45</v>
      </c>
      <c r="D14" s="21">
        <f>255407+105265</f>
        <v>360672</v>
      </c>
      <c r="E14" s="19" t="s">
        <v>56</v>
      </c>
      <c r="F14" s="12" t="s">
        <v>53</v>
      </c>
      <c r="G14" s="16" t="s">
        <v>54</v>
      </c>
    </row>
    <row r="15" spans="1:7" s="1" customFormat="1" ht="165.6" x14ac:dyDescent="0.3">
      <c r="A15" s="16" t="s">
        <v>37</v>
      </c>
      <c r="B15" s="17" t="s">
        <v>36</v>
      </c>
      <c r="C15" s="17" t="s">
        <v>38</v>
      </c>
      <c r="D15" s="18">
        <f>117759+50241</f>
        <v>168000</v>
      </c>
      <c r="E15" s="19" t="s">
        <v>56</v>
      </c>
      <c r="F15" s="6" t="s">
        <v>40</v>
      </c>
      <c r="G15" s="6" t="s">
        <v>39</v>
      </c>
    </row>
    <row r="16" spans="1:7" x14ac:dyDescent="0.3">
      <c r="A16" s="13"/>
      <c r="B16" s="14"/>
      <c r="C16" s="14"/>
      <c r="D16" s="21"/>
      <c r="E16" s="19"/>
      <c r="F16" s="15"/>
      <c r="G16" s="14"/>
    </row>
  </sheetData>
  <mergeCells count="9">
    <mergeCell ref="G7:G9"/>
    <mergeCell ref="A1:G1"/>
    <mergeCell ref="A12:G12"/>
    <mergeCell ref="A7:A9"/>
    <mergeCell ref="B7:B9"/>
    <mergeCell ref="C7:C9"/>
    <mergeCell ref="D7:D9"/>
    <mergeCell ref="E7:E9"/>
    <mergeCell ref="F7: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BGSZC Pályázat</dc:creator>
  <cp:lastModifiedBy>BGSZC Pályázat</cp:lastModifiedBy>
  <dcterms:created xsi:type="dcterms:W3CDTF">2026-01-12T11:23:47Z</dcterms:created>
  <dcterms:modified xsi:type="dcterms:W3CDTF">2026-02-02T08:46:14Z</dcterms:modified>
</cp:coreProperties>
</file>